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4240" windowHeight="12255"/>
  </bookViews>
  <sheets>
    <sheet name="需求表1" sheetId="3" r:id="rId1"/>
    <sheet name="需求表2" sheetId="4" r:id="rId2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91" i="3"/>
  <c r="B90"/>
  <c r="B89"/>
  <c r="I88"/>
  <c r="I87"/>
  <c r="I86"/>
  <c r="I85"/>
  <c r="I84"/>
  <c r="I83"/>
  <c r="I82"/>
  <c r="I81"/>
  <c r="I80"/>
  <c r="I79"/>
  <c r="I78"/>
  <c r="I77"/>
  <c r="I76"/>
  <c r="I75"/>
  <c r="I74"/>
  <c r="I73"/>
  <c r="I72"/>
  <c r="I71"/>
  <c r="I70"/>
  <c r="I69"/>
  <c r="I68"/>
  <c r="I67"/>
  <c r="I66"/>
  <c r="I64"/>
  <c r="I63"/>
  <c r="I60"/>
  <c r="I58"/>
  <c r="I57"/>
  <c r="I52"/>
  <c r="I51"/>
  <c r="I50"/>
  <c r="I49"/>
  <c r="I48"/>
  <c r="I44"/>
  <c r="I42"/>
  <c r="I41"/>
  <c r="I40"/>
  <c r="I39"/>
  <c r="I38"/>
  <c r="I36"/>
  <c r="I35"/>
  <c r="I34"/>
  <c r="I33"/>
  <c r="I32"/>
  <c r="I27"/>
  <c r="I22"/>
  <c r="I14"/>
  <c r="I13"/>
  <c r="I12"/>
  <c r="I11"/>
  <c r="I10"/>
  <c r="I9"/>
  <c r="F9"/>
</calcChain>
</file>

<file path=xl/sharedStrings.xml><?xml version="1.0" encoding="utf-8"?>
<sst xmlns="http://schemas.openxmlformats.org/spreadsheetml/2006/main" count="309" uniqueCount="227">
  <si>
    <t>产品类型：</t>
  </si>
  <si>
    <t>装配式全铝外壳（负压实体墙）</t>
  </si>
  <si>
    <t>建筑规格：</t>
  </si>
  <si>
    <t>长11.5米*宽3.3米</t>
  </si>
  <si>
    <t>露台规格：</t>
  </si>
  <si>
    <t>长5.45米*宽2.64米</t>
  </si>
  <si>
    <t>楼梯：</t>
  </si>
  <si>
    <t>1部</t>
  </si>
  <si>
    <t>用电量：</t>
  </si>
  <si>
    <t>12KW</t>
  </si>
  <si>
    <t>序号</t>
  </si>
  <si>
    <t>项目</t>
  </si>
  <si>
    <t>名称</t>
  </si>
  <si>
    <t>项目材料</t>
  </si>
  <si>
    <t>型号</t>
  </si>
  <si>
    <t>数量</t>
  </si>
  <si>
    <t>单位</t>
  </si>
  <si>
    <t>单价</t>
  </si>
  <si>
    <t>金额</t>
  </si>
  <si>
    <t>主体外围结构及装修</t>
  </si>
  <si>
    <t>主体结构</t>
  </si>
  <si>
    <t>主体框架</t>
  </si>
  <si>
    <t>热镀锌型钢</t>
  </si>
  <si>
    <t>Q235B</t>
  </si>
  <si>
    <t>平方米</t>
  </si>
  <si>
    <t>造型件</t>
  </si>
  <si>
    <t>激光切割件</t>
  </si>
  <si>
    <t>4mm</t>
  </si>
  <si>
    <t>项</t>
  </si>
  <si>
    <t>全铝外壳</t>
  </si>
  <si>
    <t>平板件</t>
  </si>
  <si>
    <t>带折边铝单板加工件</t>
  </si>
  <si>
    <t>2.5mm</t>
  </si>
  <si>
    <t>曲面铝板件</t>
  </si>
  <si>
    <t>外部漆</t>
  </si>
  <si>
    <t>氟碳漆</t>
  </si>
  <si>
    <t>定制颜色</t>
  </si>
  <si>
    <t>地面部分</t>
  </si>
  <si>
    <t>地面底板</t>
  </si>
  <si>
    <t>镀铝彩涂板</t>
  </si>
  <si>
    <t>0.426mm</t>
  </si>
  <si>
    <t>地面构件预埋框架</t>
  </si>
  <si>
    <t>镀锌管</t>
  </si>
  <si>
    <t>100*50*1.5</t>
  </si>
  <si>
    <t>地面保温层</t>
  </si>
  <si>
    <t>XPS挤塑式聚苯乙烯板</t>
  </si>
  <si>
    <t>50mm*2（双层）</t>
  </si>
  <si>
    <t>地面构件防火层</t>
  </si>
  <si>
    <t>水凝板</t>
  </si>
  <si>
    <t>2mm</t>
  </si>
  <si>
    <t>地面基层底板</t>
  </si>
  <si>
    <t>碳晶板基材板</t>
  </si>
  <si>
    <t>8mm</t>
  </si>
  <si>
    <t>防水防潮层</t>
  </si>
  <si>
    <t>镀铝膜防潮垫</t>
  </si>
  <si>
    <t>0.3mm</t>
  </si>
  <si>
    <t>地面构件负压胶</t>
  </si>
  <si>
    <t>聚氨酯胶</t>
  </si>
  <si>
    <t>高温胶</t>
  </si>
  <si>
    <t>室内干区地面</t>
  </si>
  <si>
    <t>防水SPC石塑地板</t>
  </si>
  <si>
    <t>墙体部分</t>
  </si>
  <si>
    <t>墙体保温层</t>
  </si>
  <si>
    <t>墙体构件防火层</t>
  </si>
  <si>
    <t>墙体构件预埋框架</t>
  </si>
  <si>
    <t>内墙饰面层</t>
  </si>
  <si>
    <t>碳晶板精装</t>
  </si>
  <si>
    <t>1220*8mm</t>
  </si>
  <si>
    <t>墙体构件负压胶</t>
  </si>
  <si>
    <t>屋面部分</t>
  </si>
  <si>
    <t>屋面保温层</t>
  </si>
  <si>
    <t>屋面构件防火层</t>
  </si>
  <si>
    <t>屋面板构件预埋框架</t>
  </si>
  <si>
    <t>屋面板构件负压胶</t>
  </si>
  <si>
    <t>设备吊顶</t>
  </si>
  <si>
    <t>设备层二次吊顶</t>
  </si>
  <si>
    <t>欧松板+碳晶板</t>
  </si>
  <si>
    <t>/</t>
  </si>
  <si>
    <t>收口件</t>
  </si>
  <si>
    <t>收口线</t>
  </si>
  <si>
    <t>铝合金线条</t>
  </si>
  <si>
    <t>T型/L型</t>
  </si>
  <si>
    <t>辅材</t>
  </si>
  <si>
    <t>辅材耗材</t>
  </si>
  <si>
    <t>切割片/打磨片/结构胶/螺丝/枪钉/胶条</t>
  </si>
  <si>
    <t>其他费用</t>
  </si>
  <si>
    <t>人工</t>
  </si>
  <si>
    <t>施工安装/装修/收口</t>
  </si>
  <si>
    <t>项目小计：</t>
  </si>
  <si>
    <t>门窗</t>
  </si>
  <si>
    <t>门</t>
  </si>
  <si>
    <t>入户门</t>
  </si>
  <si>
    <t>定制负压门</t>
  </si>
  <si>
    <t>M0921</t>
  </si>
  <si>
    <t>扇</t>
  </si>
  <si>
    <t>设备间门</t>
  </si>
  <si>
    <t>铝制百叶门</t>
  </si>
  <si>
    <t>M0718</t>
  </si>
  <si>
    <t>窗户/玻璃</t>
  </si>
  <si>
    <t>景观玻璃</t>
  </si>
  <si>
    <t>双层钢化热弯玻璃</t>
  </si>
  <si>
    <t>5+12A+5</t>
  </si>
  <si>
    <t>套</t>
  </si>
  <si>
    <t>透气窗</t>
  </si>
  <si>
    <t>铝合金中空钢化玻璃平开窗</t>
  </si>
  <si>
    <t>水电系统</t>
  </si>
  <si>
    <t>全屋供电系统</t>
  </si>
  <si>
    <t>供电线</t>
  </si>
  <si>
    <t>主线6㎡/支线4㎡/插座2.5㎡/照明1.5㎡</t>
  </si>
  <si>
    <t>BVR阻燃铜线芯</t>
  </si>
  <si>
    <t>配电</t>
  </si>
  <si>
    <t>配电箱</t>
  </si>
  <si>
    <t>12位</t>
  </si>
  <si>
    <t>漏电保护开关</t>
  </si>
  <si>
    <t>2P16/32A</t>
  </si>
  <si>
    <t>布线管道</t>
  </si>
  <si>
    <t>绝缘PVC管道铺设</t>
  </si>
  <si>
    <t>DN20</t>
  </si>
  <si>
    <t>开关插座</t>
  </si>
  <si>
    <t>插座</t>
  </si>
  <si>
    <t>五孔插/16A三孔插</t>
  </si>
  <si>
    <t>个</t>
  </si>
  <si>
    <t>开关面板</t>
  </si>
  <si>
    <t>一位/二位开关</t>
  </si>
  <si>
    <t>照明</t>
  </si>
  <si>
    <t>灯带</t>
  </si>
  <si>
    <t>LED光源</t>
  </si>
  <si>
    <t>米</t>
  </si>
  <si>
    <t>筒灯</t>
  </si>
  <si>
    <t>全屋给排水系统</t>
  </si>
  <si>
    <t>给水管道</t>
  </si>
  <si>
    <t>PPR给排水抗爆抗压管道</t>
  </si>
  <si>
    <t>排水管道</t>
  </si>
  <si>
    <t>PVC排水管道</t>
  </si>
  <si>
    <t>DN50</t>
  </si>
  <si>
    <t>五金件</t>
  </si>
  <si>
    <t>角阀</t>
  </si>
  <si>
    <t>黄铜加厚</t>
  </si>
  <si>
    <t>60cm进水软管</t>
  </si>
  <si>
    <t>F40/304不锈钢</t>
  </si>
  <si>
    <t>洗手盆</t>
  </si>
  <si>
    <t>一体式台下盆+抽纸盒+仪容镜+单冷龙头</t>
  </si>
  <si>
    <t>TOTO品牌</t>
  </si>
  <si>
    <t>黑胶带/铁丝/扎带/生料带/PVC胶水等辅助材料工具</t>
  </si>
  <si>
    <t>露台</t>
  </si>
  <si>
    <t>露台及踏步部分</t>
  </si>
  <si>
    <t>露台底架</t>
  </si>
  <si>
    <t>露台地面装饰</t>
  </si>
  <si>
    <t>木塑板圆孔型</t>
  </si>
  <si>
    <t>25mm</t>
  </si>
  <si>
    <t>钢结构露台防锈</t>
  </si>
  <si>
    <t>金属漆</t>
  </si>
  <si>
    <t>调色</t>
  </si>
  <si>
    <t>合计金额：</t>
  </si>
  <si>
    <t>扩展配置</t>
  </si>
  <si>
    <t>电器设备</t>
  </si>
  <si>
    <t>空调系统</t>
  </si>
  <si>
    <t>美的品牌4P一拖二中央空调</t>
  </si>
  <si>
    <t>制冷量10000W
制热量12000W
额定功率5600W
一级能效</t>
  </si>
  <si>
    <t>台</t>
  </si>
  <si>
    <t>智能音响</t>
  </si>
  <si>
    <t>高保真蓝牙音响</t>
  </si>
  <si>
    <t>类型：吸顶式/USB，蓝牙
总功率120W</t>
  </si>
  <si>
    <t>饮水机</t>
  </si>
  <si>
    <t>茶吧机带柜式</t>
  </si>
  <si>
    <t>水温类型：制热+可调温
功能：童锁保护，防干烧，自动上水
电源线长1m
额定频率50Hz
产品尺寸
长403mm；宽400mm；高1153mm
额定电压220V
储藏箱容量7.5L
制冷功率75W
加热功率1350W</t>
  </si>
  <si>
    <t>烟感报警器</t>
  </si>
  <si>
    <t>海康威视2个</t>
  </si>
  <si>
    <t>智能报警器/供电方式：电池供电</t>
  </si>
  <si>
    <t>室内显示屏</t>
  </si>
  <si>
    <t>海信品牌65寸液晶电视</t>
  </si>
  <si>
    <t>电源功率150W
工作电压220V
待机功率0.5W
CPU架构四核A55
存储内存32GB
系统Android
背光方式直下式/DLED
WIFI频段2.4G
屏占比≥97%
底座材质塑料
边框材质塑料
安装孔距400*300mm</t>
  </si>
  <si>
    <t>户外宣传屏</t>
  </si>
  <si>
    <t>户外全彩防水屏</t>
  </si>
  <si>
    <t>分辨率：1920*1080
接口：HDMI，USB扩展/充电
屏幕刷新率：60Hz/面板：IPS技术</t>
  </si>
  <si>
    <t>智能设备</t>
  </si>
  <si>
    <t>语音控制/APP后台/室内设备多联</t>
  </si>
  <si>
    <t>操控方式：智能操控，触控式
布线方式：零线+火线
附加功能：定时开关，场景设置
连接方式：Wi-Fi，ZigBee</t>
  </si>
  <si>
    <t>太阳能灯带</t>
  </si>
  <si>
    <t>防水灯带+太阳能板+UPS电源</t>
  </si>
  <si>
    <t>220v大功率离网太阳能逆控一体机
800W标配太阳能板+蓄电池+控制器</t>
  </si>
  <si>
    <t>家具部分</t>
  </si>
  <si>
    <t>征询/初筛办公桌</t>
  </si>
  <si>
    <t>两人位办公桌</t>
  </si>
  <si>
    <t>2400*450*800/多层板成品桌</t>
  </si>
  <si>
    <t>张</t>
  </si>
  <si>
    <t>征询/初筛/热合台办公椅子</t>
  </si>
  <si>
    <t>带锁定轮椅子</t>
  </si>
  <si>
    <t>成品椅</t>
  </si>
  <si>
    <t>采血区座椅</t>
  </si>
  <si>
    <t>芝华士品牌成品椅子</t>
  </si>
  <si>
    <t>面料材质：布填充物：海绵
沙发组合样式：一字型</t>
  </si>
  <si>
    <t>采血台</t>
  </si>
  <si>
    <t>实木台柜+石英石面板（仅台柜不含设备）</t>
  </si>
  <si>
    <t>大于或等于600*600</t>
  </si>
  <si>
    <t>观察区椅子</t>
  </si>
  <si>
    <t>实木带存储柜椅子</t>
  </si>
  <si>
    <t>三人位下部带储藏柜子1650*550</t>
  </si>
  <si>
    <t>休息区椅子</t>
  </si>
  <si>
    <t>四人位下部带储藏柜子2200*550</t>
  </si>
  <si>
    <t>展示柜</t>
  </si>
  <si>
    <t>多层板定制（不需要门板）</t>
  </si>
  <si>
    <t>1250*450*2800</t>
  </si>
  <si>
    <t>宣传栏柜</t>
  </si>
  <si>
    <t>900*300*2800</t>
  </si>
  <si>
    <t>储物柜</t>
  </si>
  <si>
    <t>上部存储柜+中部衣柜+下部存储柜</t>
  </si>
  <si>
    <t>1200*600*2800</t>
  </si>
  <si>
    <t>填表区桌子</t>
  </si>
  <si>
    <t>实木长条桌子</t>
  </si>
  <si>
    <t>2000*400*800</t>
  </si>
  <si>
    <t>填表区椅子</t>
  </si>
  <si>
    <t>热合台</t>
  </si>
  <si>
    <t>850*600*800</t>
  </si>
  <si>
    <t>户外休息椅子</t>
  </si>
  <si>
    <t>户外藤椅4+1</t>
  </si>
  <si>
    <t>PVC编藤/90双层圆桌 四椅一桌</t>
  </si>
  <si>
    <t>组</t>
  </si>
  <si>
    <t>户外遮阳伞</t>
  </si>
  <si>
    <t>固定式</t>
  </si>
  <si>
    <t>2.5米方形+160带轮水箱/太空铝杆</t>
  </si>
  <si>
    <t>把</t>
  </si>
  <si>
    <t>税费：</t>
  </si>
  <si>
    <t>含税合计：</t>
  </si>
  <si>
    <t>注：
1、本项目为交钥匙工程，献血放舱大致设置地位于赣州市嘉福万达广场，请参与报价的公司报价时综合考虑场地相关因素，包括但不限于制作、运输、安装等费用。</t>
  </si>
  <si>
    <t>献血方舱平面布局图</t>
  </si>
  <si>
    <t>献血方舱采购需求清单</t>
    <phoneticPr fontId="6" type="noConversion"/>
  </si>
</sst>
</file>

<file path=xl/styles.xml><?xml version="1.0" encoding="utf-8"?>
<styleSheet xmlns="http://schemas.openxmlformats.org/spreadsheetml/2006/main">
  <numFmts count="1">
    <numFmt numFmtId="176" formatCode="&quot;￥&quot;#,##0.00;[Red]&quot;￥&quot;#,##0.00"/>
  </numFmts>
  <fonts count="9">
    <font>
      <sz val="11"/>
      <color rgb="FF000000"/>
      <name val="Arial"/>
      <charset val="204"/>
    </font>
    <font>
      <sz val="16"/>
      <color rgb="FF000000"/>
      <name val="宋体"/>
      <charset val="134"/>
    </font>
    <font>
      <sz val="16"/>
      <color rgb="FF000000"/>
      <name val="Arial"/>
      <charset val="204"/>
    </font>
    <font>
      <sz val="10"/>
      <name val="宋体"/>
      <charset val="134"/>
    </font>
    <font>
      <sz val="10"/>
      <name val="宋体"/>
      <charset val="134"/>
    </font>
    <font>
      <b/>
      <sz val="10"/>
      <color theme="0"/>
      <name val="宋体"/>
      <charset val="134"/>
    </font>
    <font>
      <sz val="9"/>
      <name val="宋体"/>
      <family val="3"/>
      <charset val="134"/>
    </font>
    <font>
      <b/>
      <sz val="10"/>
      <name val="宋体"/>
      <family val="3"/>
      <charset val="134"/>
    </font>
    <font>
      <b/>
      <sz val="18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1">
    <xf numFmtId="49" fontId="0" fillId="0" borderId="0" xfId="0" applyNumberFormat="1" applyFill="1" applyBorder="1" applyAlignment="1">
      <alignment horizontal="left" vertical="top" wrapText="1"/>
    </xf>
    <xf numFmtId="0" fontId="3" fillId="0" borderId="0" xfId="0" applyNumberFormat="1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>
      <alignment horizontal="center" vertical="center"/>
    </xf>
    <xf numFmtId="176" fontId="3" fillId="0" borderId="4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49" fontId="2" fillId="2" borderId="0" xfId="0" applyNumberFormat="1" applyFont="1" applyFill="1" applyBorder="1" applyAlignment="1">
      <alignment vertical="center" wrapText="1"/>
    </xf>
    <xf numFmtId="176" fontId="7" fillId="2" borderId="1" xfId="0" applyNumberFormat="1" applyFont="1" applyFill="1" applyBorder="1" applyAlignment="1">
      <alignment horizontal="center" vertical="center"/>
    </xf>
    <xf numFmtId="0" fontId="8" fillId="3" borderId="1" xfId="0" applyNumberFormat="1" applyFont="1" applyFill="1" applyBorder="1" applyAlignment="1">
      <alignment horizontal="center" vertical="center"/>
    </xf>
    <xf numFmtId="176" fontId="8" fillId="3" borderId="1" xfId="0" applyNumberFormat="1" applyFont="1" applyFill="1" applyBorder="1" applyAlignment="1">
      <alignment horizontal="center" vertical="center"/>
    </xf>
    <xf numFmtId="0" fontId="7" fillId="3" borderId="1" xfId="0" applyNumberFormat="1" applyFont="1" applyFill="1" applyBorder="1" applyAlignment="1">
      <alignment horizontal="center" vertical="center"/>
    </xf>
    <xf numFmtId="176" fontId="7" fillId="3" borderId="1" xfId="0" applyNumberFormat="1" applyFont="1" applyFill="1" applyBorder="1" applyAlignment="1">
      <alignment horizontal="center" vertical="center"/>
    </xf>
    <xf numFmtId="0" fontId="4" fillId="0" borderId="5" xfId="0" applyNumberFormat="1" applyFont="1" applyFill="1" applyBorder="1" applyAlignment="1">
      <alignment horizontal="right" vertical="center"/>
    </xf>
    <xf numFmtId="0" fontId="4" fillId="0" borderId="6" xfId="0" applyNumberFormat="1" applyFont="1" applyFill="1" applyBorder="1" applyAlignment="1">
      <alignment horizontal="right" vertical="center"/>
    </xf>
    <xf numFmtId="176" fontId="4" fillId="0" borderId="7" xfId="0" applyNumberFormat="1" applyFont="1" applyFill="1" applyBorder="1" applyAlignment="1">
      <alignment horizontal="right" vertical="center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/>
    </xf>
    <xf numFmtId="176" fontId="3" fillId="0" borderId="3" xfId="0" applyNumberFormat="1" applyFont="1" applyFill="1" applyBorder="1" applyAlignment="1">
      <alignment horizontal="center" vertical="center"/>
    </xf>
    <xf numFmtId="176" fontId="3" fillId="0" borderId="4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7" fillId="2" borderId="5" xfId="0" applyNumberFormat="1" applyFont="1" applyFill="1" applyBorder="1" applyAlignment="1">
      <alignment horizontal="right" vertical="center"/>
    </xf>
    <xf numFmtId="0" fontId="7" fillId="2" borderId="6" xfId="0" applyNumberFormat="1" applyFont="1" applyFill="1" applyBorder="1" applyAlignment="1">
      <alignment horizontal="right" vertical="center"/>
    </xf>
    <xf numFmtId="176" fontId="7" fillId="2" borderId="7" xfId="0" applyNumberFormat="1" applyFont="1" applyFill="1" applyBorder="1" applyAlignment="1">
      <alignment horizontal="right" vertical="center"/>
    </xf>
    <xf numFmtId="0" fontId="5" fillId="2" borderId="5" xfId="0" applyNumberFormat="1" applyFont="1" applyFill="1" applyBorder="1" applyAlignment="1">
      <alignment horizontal="right" vertical="center"/>
    </xf>
    <xf numFmtId="0" fontId="5" fillId="2" borderId="6" xfId="0" applyNumberFormat="1" applyFont="1" applyFill="1" applyBorder="1" applyAlignment="1">
      <alignment horizontal="right" vertical="center"/>
    </xf>
    <xf numFmtId="176" fontId="5" fillId="2" borderId="7" xfId="0" applyNumberFormat="1" applyFont="1" applyFill="1" applyBorder="1" applyAlignment="1">
      <alignment horizontal="right" vertical="center"/>
    </xf>
    <xf numFmtId="0" fontId="4" fillId="0" borderId="5" xfId="0" applyNumberFormat="1" applyFont="1" applyFill="1" applyBorder="1" applyAlignment="1">
      <alignment horizontal="left" vertical="center"/>
    </xf>
    <xf numFmtId="0" fontId="4" fillId="0" borderId="6" xfId="0" applyNumberFormat="1" applyFont="1" applyFill="1" applyBorder="1" applyAlignment="1">
      <alignment horizontal="left" vertical="center"/>
    </xf>
    <xf numFmtId="0" fontId="4" fillId="0" borderId="7" xfId="0" applyNumberFormat="1" applyFont="1" applyFill="1" applyBorder="1" applyAlignment="1">
      <alignment horizontal="left" vertical="center"/>
    </xf>
    <xf numFmtId="0" fontId="7" fillId="2" borderId="1" xfId="0" applyNumberFormat="1" applyFont="1" applyFill="1" applyBorder="1" applyAlignment="1">
      <alignment horizontal="left" vertical="center" wrapText="1"/>
    </xf>
    <xf numFmtId="0" fontId="7" fillId="2" borderId="1" xfId="0" applyNumberFormat="1" applyFont="1" applyFill="1" applyBorder="1" applyAlignment="1">
      <alignment horizontal="left" vertical="center"/>
    </xf>
    <xf numFmtId="176" fontId="7" fillId="2" borderId="1" xfId="0" applyNumberFormat="1" applyFont="1" applyFill="1" applyBorder="1" applyAlignment="1">
      <alignment horizontal="left" vertical="center"/>
    </xf>
    <xf numFmtId="176" fontId="3" fillId="0" borderId="1" xfId="0" applyNumberFormat="1" applyFont="1" applyFill="1" applyBorder="1" applyAlignment="1">
      <alignment horizontal="center" vertical="center"/>
    </xf>
    <xf numFmtId="49" fontId="1" fillId="2" borderId="0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530225</xdr:colOff>
      <xdr:row>1</xdr:row>
      <xdr:rowOff>57785</xdr:rowOff>
    </xdr:from>
    <xdr:to>
      <xdr:col>4</xdr:col>
      <xdr:colOff>612140</xdr:colOff>
      <xdr:row>5</xdr:row>
      <xdr:rowOff>197485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662295" y="476885"/>
          <a:ext cx="2905125" cy="11557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571500</xdr:colOff>
      <xdr:row>0</xdr:row>
      <xdr:rowOff>619126</xdr:rowOff>
    </xdr:from>
    <xdr:to>
      <xdr:col>11</xdr:col>
      <xdr:colOff>171449</xdr:colOff>
      <xdr:row>28</xdr:row>
      <xdr:rowOff>69323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71500" y="619126"/>
          <a:ext cx="7143749" cy="4965172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92"/>
  <sheetViews>
    <sheetView tabSelected="1" topLeftCell="A34" workbookViewId="0">
      <selection sqref="A1:I1"/>
    </sheetView>
  </sheetViews>
  <sheetFormatPr defaultColWidth="9" defaultRowHeight="12"/>
  <cols>
    <col min="1" max="1" width="15.25" style="1" customWidth="1"/>
    <col min="2" max="2" width="24" style="1" customWidth="1"/>
    <col min="3" max="3" width="22.25" style="1" customWidth="1"/>
    <col min="4" max="4" width="37" style="1" customWidth="1"/>
    <col min="5" max="5" width="31.5" style="1" customWidth="1"/>
    <col min="6" max="7" width="9" style="1"/>
    <col min="8" max="8" width="11" style="2"/>
    <col min="9" max="9" width="13.5" style="2"/>
    <col min="10" max="16384" width="9" style="1"/>
  </cols>
  <sheetData>
    <row r="1" spans="1:9" ht="33" customHeight="1">
      <c r="A1" s="12" t="s">
        <v>226</v>
      </c>
      <c r="B1" s="12"/>
      <c r="C1" s="12"/>
      <c r="D1" s="12"/>
      <c r="E1" s="12"/>
      <c r="F1" s="12"/>
      <c r="G1" s="12"/>
      <c r="H1" s="13"/>
      <c r="I1" s="13"/>
    </row>
    <row r="2" spans="1:9" ht="20.100000000000001" customHeight="1">
      <c r="A2" s="3" t="s">
        <v>0</v>
      </c>
      <c r="B2" s="3" t="s">
        <v>1</v>
      </c>
      <c r="C2" s="26"/>
      <c r="D2" s="26"/>
      <c r="E2" s="26"/>
      <c r="F2" s="26"/>
      <c r="G2" s="26"/>
      <c r="H2" s="39"/>
      <c r="I2" s="39"/>
    </row>
    <row r="3" spans="1:9" ht="20.100000000000001" customHeight="1">
      <c r="A3" s="3" t="s">
        <v>2</v>
      </c>
      <c r="B3" s="4" t="s">
        <v>3</v>
      </c>
      <c r="C3" s="26"/>
      <c r="D3" s="26"/>
      <c r="E3" s="26"/>
      <c r="F3" s="26"/>
      <c r="G3" s="26"/>
      <c r="H3" s="39"/>
      <c r="I3" s="39"/>
    </row>
    <row r="4" spans="1:9" ht="20.100000000000001" customHeight="1">
      <c r="A4" s="3" t="s">
        <v>4</v>
      </c>
      <c r="B4" s="4" t="s">
        <v>5</v>
      </c>
      <c r="C4" s="26"/>
      <c r="D4" s="26"/>
      <c r="E4" s="26"/>
      <c r="F4" s="26"/>
      <c r="G4" s="26"/>
      <c r="H4" s="39"/>
      <c r="I4" s="39"/>
    </row>
    <row r="5" spans="1:9" ht="20.100000000000001" customHeight="1">
      <c r="A5" s="3" t="s">
        <v>6</v>
      </c>
      <c r="B5" s="3" t="s">
        <v>7</v>
      </c>
      <c r="C5" s="26"/>
      <c r="D5" s="26"/>
      <c r="E5" s="26"/>
      <c r="F5" s="26"/>
      <c r="G5" s="26"/>
      <c r="H5" s="39"/>
      <c r="I5" s="39"/>
    </row>
    <row r="6" spans="1:9" ht="20.100000000000001" customHeight="1">
      <c r="A6" s="3" t="s">
        <v>8</v>
      </c>
      <c r="B6" s="3" t="s">
        <v>9</v>
      </c>
      <c r="C6" s="26"/>
      <c r="D6" s="26"/>
      <c r="E6" s="26"/>
      <c r="F6" s="26"/>
      <c r="G6" s="26"/>
      <c r="H6" s="39"/>
      <c r="I6" s="39"/>
    </row>
    <row r="7" spans="1:9">
      <c r="A7" s="3" t="s">
        <v>10</v>
      </c>
      <c r="B7" s="3" t="s">
        <v>11</v>
      </c>
      <c r="C7" s="3" t="s">
        <v>12</v>
      </c>
      <c r="D7" s="3" t="s">
        <v>13</v>
      </c>
      <c r="E7" s="3" t="s">
        <v>14</v>
      </c>
      <c r="F7" s="3" t="s">
        <v>15</v>
      </c>
      <c r="G7" s="3" t="s">
        <v>16</v>
      </c>
      <c r="H7" s="6" t="s">
        <v>17</v>
      </c>
      <c r="I7" s="6" t="s">
        <v>18</v>
      </c>
    </row>
    <row r="8" spans="1:9">
      <c r="A8" s="14" t="s">
        <v>19</v>
      </c>
      <c r="B8" s="14"/>
      <c r="C8" s="14"/>
      <c r="D8" s="14"/>
      <c r="E8" s="14"/>
      <c r="F8" s="14"/>
      <c r="G8" s="14"/>
      <c r="H8" s="15"/>
      <c r="I8" s="15"/>
    </row>
    <row r="9" spans="1:9">
      <c r="A9" s="3">
        <v>1</v>
      </c>
      <c r="B9" s="25" t="s">
        <v>20</v>
      </c>
      <c r="C9" s="3" t="s">
        <v>21</v>
      </c>
      <c r="D9" s="3" t="s">
        <v>22</v>
      </c>
      <c r="E9" s="3" t="s">
        <v>23</v>
      </c>
      <c r="F9" s="4">
        <f>11.5*3.3</f>
        <v>37.950000000000003</v>
      </c>
      <c r="G9" s="4" t="s">
        <v>24</v>
      </c>
      <c r="H9" s="5"/>
      <c r="I9" s="5">
        <f t="shared" ref="I9:I14" si="0">H9*F9</f>
        <v>0</v>
      </c>
    </row>
    <row r="10" spans="1:9">
      <c r="A10" s="3">
        <v>2</v>
      </c>
      <c r="B10" s="26"/>
      <c r="C10" s="3" t="s">
        <v>25</v>
      </c>
      <c r="D10" s="3" t="s">
        <v>26</v>
      </c>
      <c r="E10" s="3" t="s">
        <v>27</v>
      </c>
      <c r="F10" s="4">
        <v>1</v>
      </c>
      <c r="G10" s="4" t="s">
        <v>28</v>
      </c>
      <c r="H10" s="5"/>
      <c r="I10" s="5">
        <f t="shared" si="0"/>
        <v>0</v>
      </c>
    </row>
    <row r="11" spans="1:9">
      <c r="A11" s="3">
        <v>3</v>
      </c>
      <c r="B11" s="26" t="s">
        <v>29</v>
      </c>
      <c r="C11" s="3" t="s">
        <v>30</v>
      </c>
      <c r="D11" s="3" t="s">
        <v>31</v>
      </c>
      <c r="E11" s="3" t="s">
        <v>32</v>
      </c>
      <c r="F11" s="4">
        <v>90</v>
      </c>
      <c r="G11" s="4" t="s">
        <v>24</v>
      </c>
      <c r="H11" s="5"/>
      <c r="I11" s="5">
        <f t="shared" si="0"/>
        <v>0</v>
      </c>
    </row>
    <row r="12" spans="1:9">
      <c r="A12" s="3">
        <v>4</v>
      </c>
      <c r="B12" s="26"/>
      <c r="C12" s="3" t="s">
        <v>25</v>
      </c>
      <c r="D12" s="3" t="s">
        <v>33</v>
      </c>
      <c r="E12" s="3" t="s">
        <v>32</v>
      </c>
      <c r="F12" s="4">
        <v>9.8000000000000007</v>
      </c>
      <c r="G12" s="4" t="s">
        <v>24</v>
      </c>
      <c r="H12" s="5"/>
      <c r="I12" s="5">
        <f t="shared" si="0"/>
        <v>0</v>
      </c>
    </row>
    <row r="13" spans="1:9">
      <c r="A13" s="3">
        <v>5</v>
      </c>
      <c r="B13" s="26"/>
      <c r="C13" s="3" t="s">
        <v>34</v>
      </c>
      <c r="D13" s="3" t="s">
        <v>35</v>
      </c>
      <c r="E13" s="3" t="s">
        <v>36</v>
      </c>
      <c r="F13" s="4">
        <v>1</v>
      </c>
      <c r="G13" s="4" t="s">
        <v>28</v>
      </c>
      <c r="H13" s="5"/>
      <c r="I13" s="5">
        <f t="shared" si="0"/>
        <v>0</v>
      </c>
    </row>
    <row r="14" spans="1:9">
      <c r="A14" s="3">
        <v>6</v>
      </c>
      <c r="B14" s="25" t="s">
        <v>37</v>
      </c>
      <c r="C14" s="3" t="s">
        <v>38</v>
      </c>
      <c r="D14" s="3" t="s">
        <v>39</v>
      </c>
      <c r="E14" s="3" t="s">
        <v>40</v>
      </c>
      <c r="F14" s="19">
        <v>37.950000000000003</v>
      </c>
      <c r="G14" s="19" t="s">
        <v>24</v>
      </c>
      <c r="H14" s="22"/>
      <c r="I14" s="22">
        <f t="shared" si="0"/>
        <v>0</v>
      </c>
    </row>
    <row r="15" spans="1:9">
      <c r="A15" s="3">
        <v>7</v>
      </c>
      <c r="B15" s="25"/>
      <c r="C15" s="3" t="s">
        <v>41</v>
      </c>
      <c r="D15" s="3" t="s">
        <v>42</v>
      </c>
      <c r="E15" s="3" t="s">
        <v>43</v>
      </c>
      <c r="F15" s="20"/>
      <c r="G15" s="20"/>
      <c r="H15" s="23"/>
      <c r="I15" s="23"/>
    </row>
    <row r="16" spans="1:9">
      <c r="A16" s="3">
        <v>8</v>
      </c>
      <c r="B16" s="25"/>
      <c r="C16" s="3" t="s">
        <v>44</v>
      </c>
      <c r="D16" s="3" t="s">
        <v>45</v>
      </c>
      <c r="E16" s="3" t="s">
        <v>46</v>
      </c>
      <c r="F16" s="20"/>
      <c r="G16" s="20"/>
      <c r="H16" s="23"/>
      <c r="I16" s="23"/>
    </row>
    <row r="17" spans="1:9">
      <c r="A17" s="3">
        <v>9</v>
      </c>
      <c r="B17" s="25"/>
      <c r="C17" s="3" t="s">
        <v>47</v>
      </c>
      <c r="D17" s="3" t="s">
        <v>48</v>
      </c>
      <c r="E17" s="3" t="s">
        <v>49</v>
      </c>
      <c r="F17" s="20"/>
      <c r="G17" s="20"/>
      <c r="H17" s="23"/>
      <c r="I17" s="23"/>
    </row>
    <row r="18" spans="1:9">
      <c r="A18" s="3">
        <v>10</v>
      </c>
      <c r="B18" s="25"/>
      <c r="C18" s="3" t="s">
        <v>50</v>
      </c>
      <c r="D18" s="3" t="s">
        <v>51</v>
      </c>
      <c r="E18" s="3" t="s">
        <v>52</v>
      </c>
      <c r="F18" s="20"/>
      <c r="G18" s="20"/>
      <c r="H18" s="23"/>
      <c r="I18" s="23"/>
    </row>
    <row r="19" spans="1:9">
      <c r="A19" s="3">
        <v>11</v>
      </c>
      <c r="B19" s="25"/>
      <c r="C19" s="3" t="s">
        <v>53</v>
      </c>
      <c r="D19" s="3" t="s">
        <v>54</v>
      </c>
      <c r="E19" s="3" t="s">
        <v>55</v>
      </c>
      <c r="F19" s="20"/>
      <c r="G19" s="20"/>
      <c r="H19" s="23"/>
      <c r="I19" s="23"/>
    </row>
    <row r="20" spans="1:9">
      <c r="A20" s="3">
        <v>12</v>
      </c>
      <c r="B20" s="25"/>
      <c r="C20" s="3" t="s">
        <v>56</v>
      </c>
      <c r="D20" s="3" t="s">
        <v>57</v>
      </c>
      <c r="E20" s="3" t="s">
        <v>58</v>
      </c>
      <c r="F20" s="20"/>
      <c r="G20" s="20"/>
      <c r="H20" s="23"/>
      <c r="I20" s="23"/>
    </row>
    <row r="21" spans="1:9">
      <c r="A21" s="3">
        <v>13</v>
      </c>
      <c r="B21" s="25"/>
      <c r="C21" s="3" t="s">
        <v>59</v>
      </c>
      <c r="D21" s="3" t="s">
        <v>60</v>
      </c>
      <c r="E21" s="3" t="s">
        <v>52</v>
      </c>
      <c r="F21" s="21"/>
      <c r="G21" s="21"/>
      <c r="H21" s="24"/>
      <c r="I21" s="24"/>
    </row>
    <row r="22" spans="1:9">
      <c r="A22" s="3">
        <v>14</v>
      </c>
      <c r="B22" s="26" t="s">
        <v>61</v>
      </c>
      <c r="C22" s="3" t="s">
        <v>62</v>
      </c>
      <c r="D22" s="3" t="s">
        <v>45</v>
      </c>
      <c r="E22" s="3" t="s">
        <v>46</v>
      </c>
      <c r="F22" s="19">
        <v>69.3</v>
      </c>
      <c r="G22" s="19" t="s">
        <v>24</v>
      </c>
      <c r="H22" s="22"/>
      <c r="I22" s="22">
        <f>H22*F22</f>
        <v>0</v>
      </c>
    </row>
    <row r="23" spans="1:9">
      <c r="A23" s="3">
        <v>15</v>
      </c>
      <c r="B23" s="26"/>
      <c r="C23" s="3" t="s">
        <v>63</v>
      </c>
      <c r="D23" s="3" t="s">
        <v>48</v>
      </c>
      <c r="E23" s="3" t="s">
        <v>49</v>
      </c>
      <c r="F23" s="20"/>
      <c r="G23" s="20"/>
      <c r="H23" s="23"/>
      <c r="I23" s="23"/>
    </row>
    <row r="24" spans="1:9">
      <c r="A24" s="3">
        <v>16</v>
      </c>
      <c r="B24" s="26"/>
      <c r="C24" s="3" t="s">
        <v>64</v>
      </c>
      <c r="D24" s="3" t="s">
        <v>42</v>
      </c>
      <c r="E24" s="3" t="s">
        <v>43</v>
      </c>
      <c r="F24" s="20"/>
      <c r="G24" s="20"/>
      <c r="H24" s="23"/>
      <c r="I24" s="23"/>
    </row>
    <row r="25" spans="1:9">
      <c r="A25" s="3">
        <v>17</v>
      </c>
      <c r="B25" s="26"/>
      <c r="C25" s="3" t="s">
        <v>65</v>
      </c>
      <c r="D25" s="3" t="s">
        <v>66</v>
      </c>
      <c r="E25" s="3" t="s">
        <v>67</v>
      </c>
      <c r="F25" s="20"/>
      <c r="G25" s="20"/>
      <c r="H25" s="23"/>
      <c r="I25" s="23"/>
    </row>
    <row r="26" spans="1:9">
      <c r="A26" s="3">
        <v>18</v>
      </c>
      <c r="B26" s="26"/>
      <c r="C26" s="3" t="s">
        <v>68</v>
      </c>
      <c r="D26" s="3" t="s">
        <v>57</v>
      </c>
      <c r="E26" s="3" t="s">
        <v>58</v>
      </c>
      <c r="F26" s="21"/>
      <c r="G26" s="21"/>
      <c r="H26" s="24"/>
      <c r="I26" s="24"/>
    </row>
    <row r="27" spans="1:9">
      <c r="A27" s="3">
        <v>19</v>
      </c>
      <c r="B27" s="25" t="s">
        <v>69</v>
      </c>
      <c r="C27" s="3" t="s">
        <v>70</v>
      </c>
      <c r="D27" s="3" t="s">
        <v>45</v>
      </c>
      <c r="E27" s="3" t="s">
        <v>46</v>
      </c>
      <c r="F27" s="19">
        <v>37.950000000000003</v>
      </c>
      <c r="G27" s="19" t="s">
        <v>24</v>
      </c>
      <c r="H27" s="22"/>
      <c r="I27" s="22">
        <f>H27*F27</f>
        <v>0</v>
      </c>
    </row>
    <row r="28" spans="1:9">
      <c r="A28" s="3">
        <v>20</v>
      </c>
      <c r="B28" s="25"/>
      <c r="C28" s="3" t="s">
        <v>71</v>
      </c>
      <c r="D28" s="3" t="s">
        <v>48</v>
      </c>
      <c r="E28" s="3" t="s">
        <v>49</v>
      </c>
      <c r="F28" s="20"/>
      <c r="G28" s="20"/>
      <c r="H28" s="23"/>
      <c r="I28" s="23"/>
    </row>
    <row r="29" spans="1:9">
      <c r="A29" s="3">
        <v>21</v>
      </c>
      <c r="B29" s="26"/>
      <c r="C29" s="3" t="s">
        <v>72</v>
      </c>
      <c r="D29" s="3" t="s">
        <v>42</v>
      </c>
      <c r="E29" s="3" t="s">
        <v>43</v>
      </c>
      <c r="F29" s="20"/>
      <c r="G29" s="20"/>
      <c r="H29" s="23"/>
      <c r="I29" s="23"/>
    </row>
    <row r="30" spans="1:9">
      <c r="A30" s="3">
        <v>22</v>
      </c>
      <c r="B30" s="26"/>
      <c r="C30" s="3" t="s">
        <v>65</v>
      </c>
      <c r="D30" s="3" t="s">
        <v>66</v>
      </c>
      <c r="E30" s="3" t="s">
        <v>67</v>
      </c>
      <c r="F30" s="20"/>
      <c r="G30" s="20"/>
      <c r="H30" s="23"/>
      <c r="I30" s="23"/>
    </row>
    <row r="31" spans="1:9">
      <c r="A31" s="3">
        <v>23</v>
      </c>
      <c r="B31" s="26"/>
      <c r="C31" s="3" t="s">
        <v>73</v>
      </c>
      <c r="D31" s="3" t="s">
        <v>57</v>
      </c>
      <c r="E31" s="3" t="s">
        <v>58</v>
      </c>
      <c r="F31" s="21"/>
      <c r="G31" s="21"/>
      <c r="H31" s="24"/>
      <c r="I31" s="24"/>
    </row>
    <row r="32" spans="1:9">
      <c r="A32" s="3">
        <v>24</v>
      </c>
      <c r="B32" s="4" t="s">
        <v>74</v>
      </c>
      <c r="C32" s="3" t="s">
        <v>75</v>
      </c>
      <c r="D32" s="3" t="s">
        <v>76</v>
      </c>
      <c r="E32" s="3" t="s">
        <v>77</v>
      </c>
      <c r="F32" s="7">
        <v>1</v>
      </c>
      <c r="G32" s="7" t="s">
        <v>28</v>
      </c>
      <c r="H32" s="8"/>
      <c r="I32" s="8">
        <f>H32*F32</f>
        <v>0</v>
      </c>
    </row>
    <row r="33" spans="1:9">
      <c r="A33" s="3">
        <v>25</v>
      </c>
      <c r="B33" s="3" t="s">
        <v>78</v>
      </c>
      <c r="C33" s="3" t="s">
        <v>79</v>
      </c>
      <c r="D33" s="3" t="s">
        <v>80</v>
      </c>
      <c r="E33" s="3" t="s">
        <v>81</v>
      </c>
      <c r="F33" s="4">
        <v>1</v>
      </c>
      <c r="G33" s="4" t="s">
        <v>28</v>
      </c>
      <c r="H33" s="5"/>
      <c r="I33" s="5">
        <f>H33*F33</f>
        <v>0</v>
      </c>
    </row>
    <row r="34" spans="1:9">
      <c r="A34" s="3">
        <v>26</v>
      </c>
      <c r="B34" s="3" t="s">
        <v>82</v>
      </c>
      <c r="C34" s="3" t="s">
        <v>83</v>
      </c>
      <c r="D34" s="3" t="s">
        <v>84</v>
      </c>
      <c r="E34" s="3" t="s">
        <v>77</v>
      </c>
      <c r="F34" s="4">
        <v>37.950000000000003</v>
      </c>
      <c r="G34" s="4" t="s">
        <v>24</v>
      </c>
      <c r="H34" s="5"/>
      <c r="I34" s="5">
        <f>H34*F34</f>
        <v>0</v>
      </c>
    </row>
    <row r="35" spans="1:9">
      <c r="A35" s="3">
        <v>27</v>
      </c>
      <c r="B35" s="3" t="s">
        <v>85</v>
      </c>
      <c r="C35" s="3" t="s">
        <v>86</v>
      </c>
      <c r="D35" s="3" t="s">
        <v>87</v>
      </c>
      <c r="E35" s="3" t="s">
        <v>77</v>
      </c>
      <c r="F35" s="4">
        <v>1</v>
      </c>
      <c r="G35" s="4" t="s">
        <v>28</v>
      </c>
      <c r="H35" s="5"/>
      <c r="I35" s="5">
        <f>H35*F35</f>
        <v>0</v>
      </c>
    </row>
    <row r="36" spans="1:9">
      <c r="A36" s="16" t="s">
        <v>88</v>
      </c>
      <c r="B36" s="17"/>
      <c r="C36" s="17"/>
      <c r="D36" s="17"/>
      <c r="E36" s="17"/>
      <c r="F36" s="17"/>
      <c r="G36" s="17"/>
      <c r="H36" s="18"/>
      <c r="I36" s="5">
        <f>SUM(I9:I35)</f>
        <v>0</v>
      </c>
    </row>
    <row r="37" spans="1:9">
      <c r="A37" s="14" t="s">
        <v>89</v>
      </c>
      <c r="B37" s="14"/>
      <c r="C37" s="14"/>
      <c r="D37" s="14"/>
      <c r="E37" s="14"/>
      <c r="F37" s="14"/>
      <c r="G37" s="14"/>
      <c r="H37" s="15"/>
      <c r="I37" s="15"/>
    </row>
    <row r="38" spans="1:9">
      <c r="A38" s="3">
        <v>28</v>
      </c>
      <c r="B38" s="25" t="s">
        <v>90</v>
      </c>
      <c r="C38" s="3" t="s">
        <v>91</v>
      </c>
      <c r="D38" s="3" t="s">
        <v>92</v>
      </c>
      <c r="E38" s="3" t="s">
        <v>93</v>
      </c>
      <c r="F38" s="4">
        <v>1</v>
      </c>
      <c r="G38" s="4" t="s">
        <v>94</v>
      </c>
      <c r="H38" s="5"/>
      <c r="I38" s="5">
        <f>H38*F38</f>
        <v>0</v>
      </c>
    </row>
    <row r="39" spans="1:9">
      <c r="A39" s="3">
        <v>29</v>
      </c>
      <c r="B39" s="25"/>
      <c r="C39" s="3" t="s">
        <v>95</v>
      </c>
      <c r="D39" s="3" t="s">
        <v>96</v>
      </c>
      <c r="E39" s="3" t="s">
        <v>97</v>
      </c>
      <c r="F39" s="4">
        <v>1</v>
      </c>
      <c r="G39" s="4" t="s">
        <v>94</v>
      </c>
      <c r="H39" s="5"/>
      <c r="I39" s="5">
        <f>H39*F39</f>
        <v>0</v>
      </c>
    </row>
    <row r="40" spans="1:9">
      <c r="A40" s="3">
        <v>30</v>
      </c>
      <c r="B40" s="25" t="s">
        <v>98</v>
      </c>
      <c r="C40" s="3" t="s">
        <v>99</v>
      </c>
      <c r="D40" s="3" t="s">
        <v>100</v>
      </c>
      <c r="E40" s="3" t="s">
        <v>101</v>
      </c>
      <c r="F40" s="4">
        <v>1</v>
      </c>
      <c r="G40" s="4" t="s">
        <v>102</v>
      </c>
      <c r="H40" s="5"/>
      <c r="I40" s="5">
        <f>H40*F40</f>
        <v>0</v>
      </c>
    </row>
    <row r="41" spans="1:9">
      <c r="A41" s="3">
        <v>31</v>
      </c>
      <c r="B41" s="26"/>
      <c r="C41" s="3" t="s">
        <v>103</v>
      </c>
      <c r="D41" s="3" t="s">
        <v>104</v>
      </c>
      <c r="E41" s="3" t="s">
        <v>101</v>
      </c>
      <c r="F41" s="4">
        <v>1</v>
      </c>
      <c r="G41" s="4" t="s">
        <v>102</v>
      </c>
      <c r="H41" s="5"/>
      <c r="I41" s="5">
        <f>H41*F41</f>
        <v>0</v>
      </c>
    </row>
    <row r="42" spans="1:9">
      <c r="A42" s="16" t="s">
        <v>88</v>
      </c>
      <c r="B42" s="17"/>
      <c r="C42" s="17"/>
      <c r="D42" s="17"/>
      <c r="E42" s="17"/>
      <c r="F42" s="17"/>
      <c r="G42" s="17"/>
      <c r="H42" s="18"/>
      <c r="I42" s="5">
        <f>SUM(I38:I41)</f>
        <v>0</v>
      </c>
    </row>
    <row r="43" spans="1:9">
      <c r="A43" s="14" t="s">
        <v>105</v>
      </c>
      <c r="B43" s="14"/>
      <c r="C43" s="14"/>
      <c r="D43" s="14"/>
      <c r="E43" s="14"/>
      <c r="F43" s="14"/>
      <c r="G43" s="14"/>
      <c r="H43" s="15"/>
      <c r="I43" s="15"/>
    </row>
    <row r="44" spans="1:9">
      <c r="A44" s="3">
        <v>32</v>
      </c>
      <c r="B44" s="25" t="s">
        <v>106</v>
      </c>
      <c r="C44" s="3" t="s">
        <v>107</v>
      </c>
      <c r="D44" s="3" t="s">
        <v>108</v>
      </c>
      <c r="E44" s="3" t="s">
        <v>109</v>
      </c>
      <c r="F44" s="19">
        <v>37.950000000000003</v>
      </c>
      <c r="G44" s="19" t="s">
        <v>24</v>
      </c>
      <c r="H44" s="22"/>
      <c r="I44" s="22">
        <f>H44*F44</f>
        <v>0</v>
      </c>
    </row>
    <row r="45" spans="1:9">
      <c r="A45" s="3">
        <v>33</v>
      </c>
      <c r="B45" s="26"/>
      <c r="C45" s="25" t="s">
        <v>110</v>
      </c>
      <c r="D45" s="3" t="s">
        <v>111</v>
      </c>
      <c r="E45" s="3" t="s">
        <v>112</v>
      </c>
      <c r="F45" s="20"/>
      <c r="G45" s="20"/>
      <c r="H45" s="23"/>
      <c r="I45" s="23"/>
    </row>
    <row r="46" spans="1:9">
      <c r="A46" s="3">
        <v>34</v>
      </c>
      <c r="B46" s="26"/>
      <c r="C46" s="26"/>
      <c r="D46" s="3" t="s">
        <v>113</v>
      </c>
      <c r="E46" s="3" t="s">
        <v>114</v>
      </c>
      <c r="F46" s="20"/>
      <c r="G46" s="20"/>
      <c r="H46" s="23"/>
      <c r="I46" s="23"/>
    </row>
    <row r="47" spans="1:9">
      <c r="A47" s="3">
        <v>35</v>
      </c>
      <c r="B47" s="26"/>
      <c r="C47" s="3" t="s">
        <v>115</v>
      </c>
      <c r="D47" s="3" t="s">
        <v>116</v>
      </c>
      <c r="E47" s="3" t="s">
        <v>117</v>
      </c>
      <c r="F47" s="21"/>
      <c r="G47" s="21"/>
      <c r="H47" s="24"/>
      <c r="I47" s="24"/>
    </row>
    <row r="48" spans="1:9">
      <c r="A48" s="3">
        <v>36</v>
      </c>
      <c r="B48" s="25" t="s">
        <v>118</v>
      </c>
      <c r="C48" s="3" t="s">
        <v>119</v>
      </c>
      <c r="D48" s="3" t="s">
        <v>120</v>
      </c>
      <c r="E48" s="3" t="s">
        <v>77</v>
      </c>
      <c r="F48" s="4">
        <v>18</v>
      </c>
      <c r="G48" s="4" t="s">
        <v>121</v>
      </c>
      <c r="H48" s="5"/>
      <c r="I48" s="5">
        <f>H48*F48</f>
        <v>0</v>
      </c>
    </row>
    <row r="49" spans="1:9">
      <c r="A49" s="3">
        <v>37</v>
      </c>
      <c r="B49" s="26"/>
      <c r="C49" s="3" t="s">
        <v>122</v>
      </c>
      <c r="D49" s="3" t="s">
        <v>123</v>
      </c>
      <c r="E49" s="3" t="s">
        <v>77</v>
      </c>
      <c r="F49" s="4">
        <v>9</v>
      </c>
      <c r="G49" s="4" t="s">
        <v>121</v>
      </c>
      <c r="H49" s="5"/>
      <c r="I49" s="5">
        <f>H49*F49</f>
        <v>0</v>
      </c>
    </row>
    <row r="50" spans="1:9">
      <c r="A50" s="3">
        <v>38</v>
      </c>
      <c r="B50" s="3" t="s">
        <v>124</v>
      </c>
      <c r="C50" s="3" t="s">
        <v>124</v>
      </c>
      <c r="D50" s="3" t="s">
        <v>125</v>
      </c>
      <c r="E50" s="3" t="s">
        <v>126</v>
      </c>
      <c r="F50" s="4">
        <v>42</v>
      </c>
      <c r="G50" s="4" t="s">
        <v>127</v>
      </c>
      <c r="H50" s="5"/>
      <c r="I50" s="5">
        <f>H50*F50</f>
        <v>0</v>
      </c>
    </row>
    <row r="51" spans="1:9">
      <c r="A51" s="3">
        <v>39</v>
      </c>
      <c r="B51" s="3" t="s">
        <v>124</v>
      </c>
      <c r="C51" s="3" t="s">
        <v>124</v>
      </c>
      <c r="D51" s="3" t="s">
        <v>128</v>
      </c>
      <c r="E51" s="3" t="s">
        <v>126</v>
      </c>
      <c r="F51" s="4">
        <v>10</v>
      </c>
      <c r="G51" s="4" t="s">
        <v>121</v>
      </c>
      <c r="H51" s="5"/>
      <c r="I51" s="5">
        <f>H51*F51</f>
        <v>0</v>
      </c>
    </row>
    <row r="52" spans="1:9">
      <c r="A52" s="3">
        <v>40</v>
      </c>
      <c r="B52" s="25" t="s">
        <v>129</v>
      </c>
      <c r="C52" s="3" t="s">
        <v>130</v>
      </c>
      <c r="D52" s="3" t="s">
        <v>131</v>
      </c>
      <c r="E52" s="3" t="s">
        <v>117</v>
      </c>
      <c r="F52" s="19">
        <v>1</v>
      </c>
      <c r="G52" s="19" t="s">
        <v>28</v>
      </c>
      <c r="H52" s="22"/>
      <c r="I52" s="22">
        <f>H52*F52</f>
        <v>0</v>
      </c>
    </row>
    <row r="53" spans="1:9">
      <c r="A53" s="3">
        <v>41</v>
      </c>
      <c r="B53" s="25"/>
      <c r="C53" s="3" t="s">
        <v>132</v>
      </c>
      <c r="D53" s="3" t="s">
        <v>133</v>
      </c>
      <c r="E53" s="3" t="s">
        <v>134</v>
      </c>
      <c r="F53" s="20"/>
      <c r="G53" s="20"/>
      <c r="H53" s="23"/>
      <c r="I53" s="23"/>
    </row>
    <row r="54" spans="1:9">
      <c r="A54" s="3">
        <v>42</v>
      </c>
      <c r="B54" s="25"/>
      <c r="C54" s="25" t="s">
        <v>135</v>
      </c>
      <c r="D54" s="3" t="s">
        <v>136</v>
      </c>
      <c r="E54" s="3" t="s">
        <v>137</v>
      </c>
      <c r="F54" s="20"/>
      <c r="G54" s="20"/>
      <c r="H54" s="23"/>
      <c r="I54" s="23"/>
    </row>
    <row r="55" spans="1:9">
      <c r="A55" s="3">
        <v>43</v>
      </c>
      <c r="B55" s="25"/>
      <c r="C55" s="26"/>
      <c r="D55" s="3" t="s">
        <v>138</v>
      </c>
      <c r="E55" s="3" t="s">
        <v>139</v>
      </c>
      <c r="F55" s="20"/>
      <c r="G55" s="20"/>
      <c r="H55" s="23"/>
      <c r="I55" s="23"/>
    </row>
    <row r="56" spans="1:9">
      <c r="A56" s="3">
        <v>44</v>
      </c>
      <c r="B56" s="25"/>
      <c r="C56" s="3" t="s">
        <v>140</v>
      </c>
      <c r="D56" s="3" t="s">
        <v>141</v>
      </c>
      <c r="E56" s="3" t="s">
        <v>142</v>
      </c>
      <c r="F56" s="21"/>
      <c r="G56" s="21"/>
      <c r="H56" s="24"/>
      <c r="I56" s="24"/>
    </row>
    <row r="57" spans="1:9">
      <c r="A57" s="3">
        <v>45</v>
      </c>
      <c r="B57" s="3" t="s">
        <v>135</v>
      </c>
      <c r="C57" s="25" t="s">
        <v>143</v>
      </c>
      <c r="D57" s="26"/>
      <c r="E57" s="3" t="s">
        <v>77</v>
      </c>
      <c r="F57" s="4">
        <v>37.950000000000003</v>
      </c>
      <c r="G57" s="4" t="s">
        <v>24</v>
      </c>
      <c r="H57" s="5"/>
      <c r="I57" s="5">
        <f>H57*F57</f>
        <v>0</v>
      </c>
    </row>
    <row r="58" spans="1:9">
      <c r="A58" s="16" t="s">
        <v>88</v>
      </c>
      <c r="B58" s="17"/>
      <c r="C58" s="17"/>
      <c r="D58" s="17"/>
      <c r="E58" s="17"/>
      <c r="F58" s="17"/>
      <c r="G58" s="17"/>
      <c r="H58" s="18"/>
      <c r="I58" s="5">
        <f>SUM(I44:I57)</f>
        <v>0</v>
      </c>
    </row>
    <row r="59" spans="1:9">
      <c r="A59" s="14" t="s">
        <v>144</v>
      </c>
      <c r="B59" s="14"/>
      <c r="C59" s="14"/>
      <c r="D59" s="14"/>
      <c r="E59" s="14"/>
      <c r="F59" s="14"/>
      <c r="G59" s="14"/>
      <c r="H59" s="15"/>
      <c r="I59" s="15"/>
    </row>
    <row r="60" spans="1:9">
      <c r="A60" s="3">
        <v>46</v>
      </c>
      <c r="B60" s="25" t="s">
        <v>145</v>
      </c>
      <c r="C60" s="3" t="s">
        <v>146</v>
      </c>
      <c r="D60" s="3" t="s">
        <v>42</v>
      </c>
      <c r="E60" s="3" t="s">
        <v>43</v>
      </c>
      <c r="F60" s="19">
        <v>20</v>
      </c>
      <c r="G60" s="19" t="s">
        <v>24</v>
      </c>
      <c r="H60" s="22"/>
      <c r="I60" s="22">
        <f>H60*F60</f>
        <v>0</v>
      </c>
    </row>
    <row r="61" spans="1:9">
      <c r="A61" s="3">
        <v>47</v>
      </c>
      <c r="B61" s="26"/>
      <c r="C61" s="3" t="s">
        <v>147</v>
      </c>
      <c r="D61" s="3" t="s">
        <v>148</v>
      </c>
      <c r="E61" s="3" t="s">
        <v>149</v>
      </c>
      <c r="F61" s="20"/>
      <c r="G61" s="20"/>
      <c r="H61" s="23"/>
      <c r="I61" s="23"/>
    </row>
    <row r="62" spans="1:9">
      <c r="A62" s="3">
        <v>48</v>
      </c>
      <c r="B62" s="26"/>
      <c r="C62" s="3" t="s">
        <v>150</v>
      </c>
      <c r="D62" s="3" t="s">
        <v>151</v>
      </c>
      <c r="E62" s="3" t="s">
        <v>152</v>
      </c>
      <c r="F62" s="21"/>
      <c r="G62" s="21"/>
      <c r="H62" s="24"/>
      <c r="I62" s="24"/>
    </row>
    <row r="63" spans="1:9">
      <c r="A63" s="16" t="s">
        <v>88</v>
      </c>
      <c r="B63" s="17"/>
      <c r="C63" s="17"/>
      <c r="D63" s="17"/>
      <c r="E63" s="17"/>
      <c r="F63" s="17"/>
      <c r="G63" s="17"/>
      <c r="H63" s="18"/>
      <c r="I63" s="5">
        <f>SUM(I60:I62)</f>
        <v>0</v>
      </c>
    </row>
    <row r="64" spans="1:9" ht="18" customHeight="1">
      <c r="A64" s="27" t="s">
        <v>153</v>
      </c>
      <c r="B64" s="28"/>
      <c r="C64" s="28"/>
      <c r="D64" s="28"/>
      <c r="E64" s="28"/>
      <c r="F64" s="28"/>
      <c r="G64" s="28"/>
      <c r="H64" s="29"/>
      <c r="I64" s="11">
        <f>I63+I58+I42+I36</f>
        <v>0</v>
      </c>
    </row>
    <row r="65" spans="1:9" ht="18" customHeight="1">
      <c r="A65" s="14" t="s">
        <v>154</v>
      </c>
      <c r="B65" s="14"/>
      <c r="C65" s="14"/>
      <c r="D65" s="14"/>
      <c r="E65" s="14"/>
      <c r="F65" s="14"/>
      <c r="G65" s="14"/>
      <c r="H65" s="15"/>
      <c r="I65" s="15"/>
    </row>
    <row r="66" spans="1:9" ht="48">
      <c r="A66" s="3">
        <v>1</v>
      </c>
      <c r="B66" s="25" t="s">
        <v>155</v>
      </c>
      <c r="C66" s="3" t="s">
        <v>156</v>
      </c>
      <c r="D66" s="3" t="s">
        <v>157</v>
      </c>
      <c r="E66" s="9" t="s">
        <v>158</v>
      </c>
      <c r="F66" s="4">
        <v>1</v>
      </c>
      <c r="G66" s="4" t="s">
        <v>159</v>
      </c>
      <c r="H66" s="5"/>
      <c r="I66" s="5">
        <f>H66*F66</f>
        <v>0</v>
      </c>
    </row>
    <row r="67" spans="1:9" ht="24">
      <c r="A67" s="3">
        <v>2</v>
      </c>
      <c r="B67" s="25"/>
      <c r="C67" s="3" t="s">
        <v>160</v>
      </c>
      <c r="D67" s="3" t="s">
        <v>161</v>
      </c>
      <c r="E67" s="9" t="s">
        <v>162</v>
      </c>
      <c r="F67" s="4">
        <v>1</v>
      </c>
      <c r="G67" s="4" t="s">
        <v>102</v>
      </c>
      <c r="H67" s="5"/>
      <c r="I67" s="5">
        <f>H67*F67</f>
        <v>0</v>
      </c>
    </row>
    <row r="68" spans="1:9" ht="120">
      <c r="A68" s="3">
        <v>3</v>
      </c>
      <c r="B68" s="25"/>
      <c r="C68" s="3" t="s">
        <v>163</v>
      </c>
      <c r="D68" s="3" t="s">
        <v>164</v>
      </c>
      <c r="E68" s="9" t="s">
        <v>165</v>
      </c>
      <c r="F68" s="4">
        <v>1</v>
      </c>
      <c r="G68" s="4" t="s">
        <v>102</v>
      </c>
      <c r="H68" s="5"/>
      <c r="I68" s="5">
        <f>H68*F68</f>
        <v>0</v>
      </c>
    </row>
    <row r="69" spans="1:9" ht="18" customHeight="1">
      <c r="A69" s="3">
        <v>4</v>
      </c>
      <c r="B69" s="25"/>
      <c r="C69" s="3" t="s">
        <v>166</v>
      </c>
      <c r="D69" s="3" t="s">
        <v>167</v>
      </c>
      <c r="E69" s="3" t="s">
        <v>168</v>
      </c>
      <c r="F69" s="4">
        <v>2</v>
      </c>
      <c r="G69" s="4" t="s">
        <v>121</v>
      </c>
      <c r="H69" s="5"/>
      <c r="I69" s="5">
        <f t="shared" ref="I69:I87" si="1">H69*F69</f>
        <v>0</v>
      </c>
    </row>
    <row r="70" spans="1:9" ht="144">
      <c r="A70" s="3">
        <v>5</v>
      </c>
      <c r="B70" s="25"/>
      <c r="C70" s="3" t="s">
        <v>169</v>
      </c>
      <c r="D70" s="3" t="s">
        <v>170</v>
      </c>
      <c r="E70" s="9" t="s">
        <v>171</v>
      </c>
      <c r="F70" s="4">
        <v>1</v>
      </c>
      <c r="G70" s="4" t="s">
        <v>159</v>
      </c>
      <c r="H70" s="5"/>
      <c r="I70" s="5">
        <f t="shared" si="1"/>
        <v>0</v>
      </c>
    </row>
    <row r="71" spans="1:9" ht="36">
      <c r="A71" s="3">
        <v>6</v>
      </c>
      <c r="B71" s="25"/>
      <c r="C71" s="3" t="s">
        <v>172</v>
      </c>
      <c r="D71" s="3" t="s">
        <v>173</v>
      </c>
      <c r="E71" s="9" t="s">
        <v>174</v>
      </c>
      <c r="F71" s="4">
        <v>1</v>
      </c>
      <c r="G71" s="4" t="s">
        <v>159</v>
      </c>
      <c r="H71" s="5"/>
      <c r="I71" s="5">
        <f t="shared" si="1"/>
        <v>0</v>
      </c>
    </row>
    <row r="72" spans="1:9" ht="48">
      <c r="A72" s="3">
        <v>7</v>
      </c>
      <c r="B72" s="25"/>
      <c r="C72" s="3" t="s">
        <v>175</v>
      </c>
      <c r="D72" s="3" t="s">
        <v>176</v>
      </c>
      <c r="E72" s="9" t="s">
        <v>177</v>
      </c>
      <c r="F72" s="4">
        <v>1</v>
      </c>
      <c r="G72" s="4" t="s">
        <v>102</v>
      </c>
      <c r="H72" s="5"/>
      <c r="I72" s="5">
        <f t="shared" si="1"/>
        <v>0</v>
      </c>
    </row>
    <row r="73" spans="1:9" ht="24">
      <c r="A73" s="3">
        <v>8</v>
      </c>
      <c r="B73" s="25"/>
      <c r="C73" s="3" t="s">
        <v>178</v>
      </c>
      <c r="D73" s="3" t="s">
        <v>179</v>
      </c>
      <c r="E73" s="9" t="s">
        <v>180</v>
      </c>
      <c r="F73" s="4">
        <v>1</v>
      </c>
      <c r="G73" s="4" t="s">
        <v>102</v>
      </c>
      <c r="H73" s="5"/>
      <c r="I73" s="5">
        <f t="shared" si="1"/>
        <v>0</v>
      </c>
    </row>
    <row r="74" spans="1:9" ht="18" customHeight="1">
      <c r="A74" s="3">
        <v>9</v>
      </c>
      <c r="B74" s="25" t="s">
        <v>181</v>
      </c>
      <c r="C74" s="3" t="s">
        <v>182</v>
      </c>
      <c r="D74" s="3" t="s">
        <v>183</v>
      </c>
      <c r="E74" s="3" t="s">
        <v>184</v>
      </c>
      <c r="F74" s="4">
        <v>1</v>
      </c>
      <c r="G74" s="4" t="s">
        <v>185</v>
      </c>
      <c r="H74" s="5"/>
      <c r="I74" s="5">
        <f t="shared" si="1"/>
        <v>0</v>
      </c>
    </row>
    <row r="75" spans="1:9" ht="18" customHeight="1">
      <c r="A75" s="3">
        <v>10</v>
      </c>
      <c r="B75" s="25"/>
      <c r="C75" s="3" t="s">
        <v>186</v>
      </c>
      <c r="D75" s="3" t="s">
        <v>187</v>
      </c>
      <c r="E75" s="3" t="s">
        <v>188</v>
      </c>
      <c r="F75" s="4">
        <v>4</v>
      </c>
      <c r="G75" s="4" t="s">
        <v>185</v>
      </c>
      <c r="H75" s="5"/>
      <c r="I75" s="5">
        <f t="shared" si="1"/>
        <v>0</v>
      </c>
    </row>
    <row r="76" spans="1:9" ht="24">
      <c r="A76" s="3">
        <v>11</v>
      </c>
      <c r="B76" s="25"/>
      <c r="C76" s="3" t="s">
        <v>189</v>
      </c>
      <c r="D76" s="3" t="s">
        <v>190</v>
      </c>
      <c r="E76" s="9" t="s">
        <v>191</v>
      </c>
      <c r="F76" s="4">
        <v>4</v>
      </c>
      <c r="G76" s="4" t="s">
        <v>185</v>
      </c>
      <c r="H76" s="5"/>
      <c r="I76" s="5">
        <f t="shared" si="1"/>
        <v>0</v>
      </c>
    </row>
    <row r="77" spans="1:9" ht="18" customHeight="1">
      <c r="A77" s="3">
        <v>12</v>
      </c>
      <c r="B77" s="25"/>
      <c r="C77" s="3" t="s">
        <v>192</v>
      </c>
      <c r="D77" s="3" t="s">
        <v>193</v>
      </c>
      <c r="E77" s="3" t="s">
        <v>194</v>
      </c>
      <c r="F77" s="4">
        <v>2</v>
      </c>
      <c r="G77" s="4" t="s">
        <v>185</v>
      </c>
      <c r="H77" s="5"/>
      <c r="I77" s="5">
        <f t="shared" si="1"/>
        <v>0</v>
      </c>
    </row>
    <row r="78" spans="1:9" ht="18" customHeight="1">
      <c r="A78" s="3">
        <v>13</v>
      </c>
      <c r="B78" s="25"/>
      <c r="C78" s="3" t="s">
        <v>195</v>
      </c>
      <c r="D78" s="3" t="s">
        <v>196</v>
      </c>
      <c r="E78" s="3" t="s">
        <v>197</v>
      </c>
      <c r="F78" s="4">
        <v>1</v>
      </c>
      <c r="G78" s="4" t="s">
        <v>185</v>
      </c>
      <c r="H78" s="5"/>
      <c r="I78" s="5">
        <f t="shared" si="1"/>
        <v>0</v>
      </c>
    </row>
    <row r="79" spans="1:9" ht="18" customHeight="1">
      <c r="A79" s="3">
        <v>14</v>
      </c>
      <c r="B79" s="25"/>
      <c r="C79" s="3" t="s">
        <v>198</v>
      </c>
      <c r="D79" s="3" t="s">
        <v>196</v>
      </c>
      <c r="E79" s="3" t="s">
        <v>199</v>
      </c>
      <c r="F79" s="4">
        <v>1</v>
      </c>
      <c r="G79" s="4" t="s">
        <v>185</v>
      </c>
      <c r="H79" s="5"/>
      <c r="I79" s="5">
        <f t="shared" si="1"/>
        <v>0</v>
      </c>
    </row>
    <row r="80" spans="1:9" ht="18" customHeight="1">
      <c r="A80" s="3">
        <v>15</v>
      </c>
      <c r="B80" s="25"/>
      <c r="C80" s="3" t="s">
        <v>200</v>
      </c>
      <c r="D80" s="3" t="s">
        <v>201</v>
      </c>
      <c r="E80" s="3" t="s">
        <v>202</v>
      </c>
      <c r="F80" s="4">
        <v>1</v>
      </c>
      <c r="G80" s="4" t="s">
        <v>102</v>
      </c>
      <c r="H80" s="5"/>
      <c r="I80" s="5">
        <f t="shared" si="1"/>
        <v>0</v>
      </c>
    </row>
    <row r="81" spans="1:9" ht="18" customHeight="1">
      <c r="A81" s="3">
        <v>16</v>
      </c>
      <c r="B81" s="25"/>
      <c r="C81" s="3" t="s">
        <v>203</v>
      </c>
      <c r="D81" s="3" t="s">
        <v>201</v>
      </c>
      <c r="E81" s="3" t="s">
        <v>204</v>
      </c>
      <c r="F81" s="4">
        <v>1</v>
      </c>
      <c r="G81" s="4" t="s">
        <v>102</v>
      </c>
      <c r="H81" s="5"/>
      <c r="I81" s="5">
        <f t="shared" si="1"/>
        <v>0</v>
      </c>
    </row>
    <row r="82" spans="1:9" ht="18" customHeight="1">
      <c r="A82" s="3">
        <v>17</v>
      </c>
      <c r="B82" s="25"/>
      <c r="C82" s="3" t="s">
        <v>205</v>
      </c>
      <c r="D82" s="3" t="s">
        <v>206</v>
      </c>
      <c r="E82" s="3" t="s">
        <v>207</v>
      </c>
      <c r="F82" s="4">
        <v>1</v>
      </c>
      <c r="G82" s="4" t="s">
        <v>102</v>
      </c>
      <c r="H82" s="5"/>
      <c r="I82" s="5">
        <f t="shared" si="1"/>
        <v>0</v>
      </c>
    </row>
    <row r="83" spans="1:9" ht="18" customHeight="1">
      <c r="A83" s="3">
        <v>18</v>
      </c>
      <c r="B83" s="25"/>
      <c r="C83" s="3" t="s">
        <v>208</v>
      </c>
      <c r="D83" s="3" t="s">
        <v>209</v>
      </c>
      <c r="E83" s="3" t="s">
        <v>210</v>
      </c>
      <c r="F83" s="4">
        <v>1</v>
      </c>
      <c r="G83" s="4" t="s">
        <v>185</v>
      </c>
      <c r="H83" s="5"/>
      <c r="I83" s="5">
        <f t="shared" si="1"/>
        <v>0</v>
      </c>
    </row>
    <row r="84" spans="1:9" ht="18" customHeight="1">
      <c r="A84" s="3">
        <v>19</v>
      </c>
      <c r="B84" s="25"/>
      <c r="C84" s="3" t="s">
        <v>211</v>
      </c>
      <c r="D84" s="3" t="s">
        <v>187</v>
      </c>
      <c r="E84" s="3" t="s">
        <v>188</v>
      </c>
      <c r="F84" s="4">
        <v>3</v>
      </c>
      <c r="G84" s="4" t="s">
        <v>185</v>
      </c>
      <c r="H84" s="5"/>
      <c r="I84" s="5">
        <f t="shared" si="1"/>
        <v>0</v>
      </c>
    </row>
    <row r="85" spans="1:9" ht="18" customHeight="1">
      <c r="A85" s="3">
        <v>20</v>
      </c>
      <c r="B85" s="25"/>
      <c r="C85" s="3" t="s">
        <v>212</v>
      </c>
      <c r="D85" s="3" t="s">
        <v>193</v>
      </c>
      <c r="E85" s="3" t="s">
        <v>213</v>
      </c>
      <c r="F85" s="4">
        <v>1</v>
      </c>
      <c r="G85" s="4" t="s">
        <v>185</v>
      </c>
      <c r="H85" s="5"/>
      <c r="I85" s="5">
        <f t="shared" si="1"/>
        <v>0</v>
      </c>
    </row>
    <row r="86" spans="1:9" ht="18" customHeight="1">
      <c r="A86" s="3">
        <v>21</v>
      </c>
      <c r="B86" s="25"/>
      <c r="C86" s="3" t="s">
        <v>214</v>
      </c>
      <c r="D86" s="3" t="s">
        <v>215</v>
      </c>
      <c r="E86" s="3" t="s">
        <v>216</v>
      </c>
      <c r="F86" s="4">
        <v>1</v>
      </c>
      <c r="G86" s="4" t="s">
        <v>217</v>
      </c>
      <c r="H86" s="5"/>
      <c r="I86" s="5">
        <f t="shared" si="1"/>
        <v>0</v>
      </c>
    </row>
    <row r="87" spans="1:9" ht="18" customHeight="1">
      <c r="A87" s="3">
        <v>22</v>
      </c>
      <c r="B87" s="25"/>
      <c r="C87" s="3" t="s">
        <v>218</v>
      </c>
      <c r="D87" s="3" t="s">
        <v>219</v>
      </c>
      <c r="E87" s="3" t="s">
        <v>220</v>
      </c>
      <c r="F87" s="4">
        <v>1</v>
      </c>
      <c r="G87" s="4" t="s">
        <v>221</v>
      </c>
      <c r="H87" s="5"/>
      <c r="I87" s="5">
        <f t="shared" si="1"/>
        <v>0</v>
      </c>
    </row>
    <row r="88" spans="1:9" ht="18" customHeight="1">
      <c r="A88" s="30" t="s">
        <v>153</v>
      </c>
      <c r="B88" s="31"/>
      <c r="C88" s="31"/>
      <c r="D88" s="31"/>
      <c r="E88" s="31"/>
      <c r="F88" s="31"/>
      <c r="G88" s="31"/>
      <c r="H88" s="32"/>
      <c r="I88" s="11">
        <f>SUM(I66:I87)</f>
        <v>0</v>
      </c>
    </row>
    <row r="89" spans="1:9" ht="18" customHeight="1">
      <c r="A89" s="3" t="s">
        <v>153</v>
      </c>
      <c r="B89" s="33">
        <f>I88+I64</f>
        <v>0</v>
      </c>
      <c r="C89" s="34"/>
      <c r="D89" s="34"/>
      <c r="E89" s="34"/>
      <c r="F89" s="34"/>
      <c r="G89" s="34"/>
      <c r="H89" s="34"/>
      <c r="I89" s="35"/>
    </row>
    <row r="90" spans="1:9" ht="18" customHeight="1">
      <c r="A90" s="3" t="s">
        <v>222</v>
      </c>
      <c r="B90" s="33">
        <f>B89*0.13</f>
        <v>0</v>
      </c>
      <c r="C90" s="34"/>
      <c r="D90" s="34"/>
      <c r="E90" s="34"/>
      <c r="F90" s="34"/>
      <c r="G90" s="34"/>
      <c r="H90" s="34"/>
      <c r="I90" s="35"/>
    </row>
    <row r="91" spans="1:9" ht="18" customHeight="1">
      <c r="A91" s="3" t="s">
        <v>223</v>
      </c>
      <c r="B91" s="33">
        <f>B90+B89</f>
        <v>0</v>
      </c>
      <c r="C91" s="34"/>
      <c r="D91" s="34"/>
      <c r="E91" s="34"/>
      <c r="F91" s="34"/>
      <c r="G91" s="34"/>
      <c r="H91" s="34"/>
      <c r="I91" s="35"/>
    </row>
    <row r="92" spans="1:9" ht="75" customHeight="1">
      <c r="A92" s="36" t="s">
        <v>224</v>
      </c>
      <c r="B92" s="37"/>
      <c r="C92" s="37"/>
      <c r="D92" s="37"/>
      <c r="E92" s="37"/>
      <c r="F92" s="37"/>
      <c r="G92" s="37"/>
      <c r="H92" s="38"/>
      <c r="I92" s="38"/>
    </row>
  </sheetData>
  <mergeCells count="57">
    <mergeCell ref="I27:I31"/>
    <mergeCell ref="I44:I47"/>
    <mergeCell ref="I52:I56"/>
    <mergeCell ref="I60:I62"/>
    <mergeCell ref="C2:I6"/>
    <mergeCell ref="A43:I43"/>
    <mergeCell ref="C57:D57"/>
    <mergeCell ref="A58:H58"/>
    <mergeCell ref="A59:I59"/>
    <mergeCell ref="B91:I91"/>
    <mergeCell ref="A92:I92"/>
    <mergeCell ref="B9:B10"/>
    <mergeCell ref="B11:B13"/>
    <mergeCell ref="B14:B21"/>
    <mergeCell ref="B22:B26"/>
    <mergeCell ref="B27:B31"/>
    <mergeCell ref="B38:B39"/>
    <mergeCell ref="B40:B41"/>
    <mergeCell ref="B44:B47"/>
    <mergeCell ref="B48:B49"/>
    <mergeCell ref="B52:B56"/>
    <mergeCell ref="B60:B62"/>
    <mergeCell ref="B66:B73"/>
    <mergeCell ref="B74:B87"/>
    <mergeCell ref="C45:C46"/>
    <mergeCell ref="A64:H64"/>
    <mergeCell ref="A65:I65"/>
    <mergeCell ref="A88:H88"/>
    <mergeCell ref="B89:I89"/>
    <mergeCell ref="B90:I90"/>
    <mergeCell ref="A63:H63"/>
    <mergeCell ref="C54:C55"/>
    <mergeCell ref="F44:F47"/>
    <mergeCell ref="F52:F56"/>
    <mergeCell ref="F60:F62"/>
    <mergeCell ref="G44:G47"/>
    <mergeCell ref="G52:G56"/>
    <mergeCell ref="G60:G62"/>
    <mergeCell ref="H44:H47"/>
    <mergeCell ref="H52:H56"/>
    <mergeCell ref="H60:H62"/>
    <mergeCell ref="A1:I1"/>
    <mergeCell ref="A8:I8"/>
    <mergeCell ref="A36:H36"/>
    <mergeCell ref="A37:I37"/>
    <mergeCell ref="A42:H42"/>
    <mergeCell ref="F14:F21"/>
    <mergeCell ref="F22:F26"/>
    <mergeCell ref="F27:F31"/>
    <mergeCell ref="G14:G21"/>
    <mergeCell ref="G22:G26"/>
    <mergeCell ref="G27:G31"/>
    <mergeCell ref="H14:H21"/>
    <mergeCell ref="H22:H26"/>
    <mergeCell ref="H27:H31"/>
    <mergeCell ref="I14:I21"/>
    <mergeCell ref="I22:I26"/>
  </mergeCells>
  <phoneticPr fontId="6" type="noConversion"/>
  <pageMargins left="0.19685039370078741" right="0" top="0.31496062992125984" bottom="0" header="0" footer="0"/>
  <pageSetup paperSize="9" scale="7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N1"/>
  <sheetViews>
    <sheetView workbookViewId="0">
      <selection activeCell="M7" sqref="M7:M8"/>
    </sheetView>
  </sheetViews>
  <sheetFormatPr defaultColWidth="9" defaultRowHeight="14.25"/>
  <sheetData>
    <row r="1" spans="1:14" ht="50.1" customHeight="1">
      <c r="A1" s="40" t="s">
        <v>225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10"/>
    </row>
  </sheetData>
  <mergeCells count="1">
    <mergeCell ref="A1:M1"/>
  </mergeCells>
  <phoneticPr fontId="6" type="noConversion"/>
  <pageMargins left="0.74803149606299213" right="0.74803149606299213" top="0.98425196850393704" bottom="0.98425196850393704" header="0.51181102362204722" footer="0.51181102362204722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需求表1</vt:lpstr>
      <vt:lpstr>需求表2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Mephistopheles</dc:creator>
  <cp:lastModifiedBy>Administrator</cp:lastModifiedBy>
  <cp:lastPrinted>2024-03-29T08:06:32Z</cp:lastPrinted>
  <dcterms:created xsi:type="dcterms:W3CDTF">2023-11-10T14:42:00Z</dcterms:created>
  <dcterms:modified xsi:type="dcterms:W3CDTF">2024-03-29T08:10:17Z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O">
    <vt:lpwstr>wqlLaW5nc29mdCBQREYgdG8gV1BTIDkw</vt:lpwstr>
  </property>
  <property fmtid="{D5CDD505-2E9C-101B-9397-08002B2CF9AE}" pid="3" name="Created">
    <vt:filetime>2023-11-17T09:24:43Z</vt:filetime>
  </property>
  <property fmtid="{D5CDD505-2E9C-101B-9397-08002B2CF9AE}" pid="4" name="ICV">
    <vt:lpwstr>24409C8FC6974B33903A3969883A97B6_13</vt:lpwstr>
  </property>
  <property fmtid="{D5CDD505-2E9C-101B-9397-08002B2CF9AE}" pid="5" name="KSOProductBuildVer">
    <vt:lpwstr>2052-12.1.0.16388</vt:lpwstr>
  </property>
</Properties>
</file>